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7395" windowHeight="7965" activeTab="0"/>
  </bookViews>
  <sheets>
    <sheet name="Лист1" sheetId="1" r:id="rId1"/>
  </sheets>
  <definedNames>
    <definedName name="_xlnm.Print_Area" localSheetId="0">'Лист1'!$A$1:$F$21</definedName>
  </definedNames>
  <calcPr fullCalcOnLoad="1"/>
</workbook>
</file>

<file path=xl/sharedStrings.xml><?xml version="1.0" encoding="utf-8"?>
<sst xmlns="http://schemas.openxmlformats.org/spreadsheetml/2006/main" count="28" uniqueCount="28">
  <si>
    <t>Наименование доходных источников</t>
  </si>
  <si>
    <t>Налоговые доходы</t>
  </si>
  <si>
    <t>-налог на доходы физических лиц</t>
  </si>
  <si>
    <t>-единый налог на вменённый доход для отдельных видов деятельности</t>
  </si>
  <si>
    <t>-единый сельскохозяйственный налог</t>
  </si>
  <si>
    <t>-налог на имущество физических лиц</t>
  </si>
  <si>
    <t>-земельный налог (к. 106 060000 00 0000 110)</t>
  </si>
  <si>
    <t>-госпошлина</t>
  </si>
  <si>
    <t>-отменённые налоги</t>
  </si>
  <si>
    <t>Неналоговые доходы</t>
  </si>
  <si>
    <t>-доходы от использования имущества, находящегося в государственной и муниципальной собственности</t>
  </si>
  <si>
    <t>-плата за негативное воздействие на окружающую среду</t>
  </si>
  <si>
    <t>-доходы от оказания платных услуг и компенсации затрат государства</t>
  </si>
  <si>
    <t>-штрафы, санкции, возмещение ущерба</t>
  </si>
  <si>
    <t>отклонение +,-</t>
  </si>
  <si>
    <t>Всего налоговых и неналоговых доходов</t>
  </si>
  <si>
    <t>тыс. рублей</t>
  </si>
  <si>
    <t>прочие  неналоговые доходы</t>
  </si>
  <si>
    <t xml:space="preserve"> </t>
  </si>
  <si>
    <t>доходы от продажи материальных и нематериальных активов</t>
  </si>
  <si>
    <t xml:space="preserve"> темп роста, %</t>
  </si>
  <si>
    <t>- налог, взимаемый в связи с применением патентной системы налогообложения</t>
  </si>
  <si>
    <t>свыше100</t>
  </si>
  <si>
    <t xml:space="preserve">Факт за январь 2013 </t>
  </si>
  <si>
    <t>Факт за январь 2014</t>
  </si>
  <si>
    <t xml:space="preserve">- акцизы по подакцизным товарам (продукции), производимым на территории Российской Федерации
</t>
  </si>
  <si>
    <t>-</t>
  </si>
  <si>
    <t xml:space="preserve">Анализ поступления доходов в бюджет муниципального образования                                                                                                               "город Ульяновск"  в январе  2013-2014 годов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</si>
</sst>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14"/>
      <color indexed="8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4" fontId="5" fillId="0" borderId="10" xfId="0" applyNumberFormat="1" applyFont="1" applyBorder="1" applyAlignment="1">
      <alignment vertical="center" wrapText="1"/>
    </xf>
    <xf numFmtId="4" fontId="7" fillId="0" borderId="0" xfId="0" applyNumberFormat="1" applyFont="1" applyAlignment="1">
      <alignment horizontal="center"/>
    </xf>
    <xf numFmtId="4" fontId="0" fillId="0" borderId="0" xfId="0" applyNumberFormat="1" applyAlignment="1">
      <alignment vertical="center"/>
    </xf>
    <xf numFmtId="4" fontId="6" fillId="0" borderId="10" xfId="0" applyNumberFormat="1" applyFont="1" applyBorder="1" applyAlignment="1">
      <alignment vertical="center" wrapText="1"/>
    </xf>
    <xf numFmtId="4" fontId="6" fillId="0" borderId="10" xfId="0" applyNumberFormat="1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4" fontId="6" fillId="0" borderId="11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164" fontId="3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Border="1" applyAlignment="1">
      <alignment vertical="center" wrapText="1"/>
    </xf>
    <xf numFmtId="164" fontId="2" fillId="33" borderId="12" xfId="0" applyNumberFormat="1" applyFont="1" applyFill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/>
    </xf>
    <xf numFmtId="165" fontId="2" fillId="33" borderId="10" xfId="0" applyNumberFormat="1" applyFont="1" applyFill="1" applyBorder="1" applyAlignment="1">
      <alignment horizontal="center" vertical="center"/>
    </xf>
    <xf numFmtId="164" fontId="3" fillId="33" borderId="10" xfId="0" applyNumberFormat="1" applyFont="1" applyFill="1" applyBorder="1" applyAlignment="1">
      <alignment horizontal="center" vertical="center"/>
    </xf>
    <xf numFmtId="165" fontId="3" fillId="33" borderId="10" xfId="0" applyNumberFormat="1" applyFont="1" applyFill="1" applyBorder="1" applyAlignment="1">
      <alignment horizontal="center" vertical="center"/>
    </xf>
    <xf numFmtId="164" fontId="4" fillId="33" borderId="10" xfId="0" applyNumberFormat="1" applyFont="1" applyFill="1" applyBorder="1" applyAlignment="1">
      <alignment horizontal="center" vertical="center" wrapText="1"/>
    </xf>
    <xf numFmtId="164" fontId="2" fillId="33" borderId="11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left" vertical="center" wrapText="1"/>
    </xf>
    <xf numFmtId="164" fontId="3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left" vertical="center" wrapText="1"/>
    </xf>
    <xf numFmtId="4" fontId="8" fillId="0" borderId="0" xfId="0" applyNumberFormat="1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3"/>
  <sheetViews>
    <sheetView tabSelected="1" zoomScaleSheetLayoutView="96" zoomScalePageLayoutView="0" workbookViewId="0" topLeftCell="A1">
      <selection activeCell="I5" sqref="I5"/>
    </sheetView>
  </sheetViews>
  <sheetFormatPr defaultColWidth="9.140625" defaultRowHeight="15"/>
  <cols>
    <col min="1" max="1" width="4.28125" style="0" customWidth="1"/>
    <col min="2" max="2" width="39.8515625" style="6" customWidth="1"/>
    <col min="3" max="3" width="14.140625" style="0" customWidth="1"/>
    <col min="4" max="4" width="13.28125" style="0" customWidth="1"/>
    <col min="5" max="5" width="13.7109375" style="0" customWidth="1"/>
    <col min="6" max="6" width="12.28125" style="0" customWidth="1"/>
    <col min="7" max="7" width="9.140625" style="0" customWidth="1"/>
  </cols>
  <sheetData>
    <row r="1" spans="2:6" ht="65.25" customHeight="1">
      <c r="B1" s="24" t="s">
        <v>27</v>
      </c>
      <c r="C1" s="24"/>
      <c r="D1" s="24"/>
      <c r="E1" s="24"/>
      <c r="F1" s="24"/>
    </row>
    <row r="2" spans="2:6" ht="15.75" customHeight="1">
      <c r="B2" s="3"/>
      <c r="F2" s="2" t="s">
        <v>16</v>
      </c>
    </row>
    <row r="3" spans="2:6" ht="38.25" customHeight="1">
      <c r="B3" s="7" t="s">
        <v>0</v>
      </c>
      <c r="C3" s="8" t="s">
        <v>23</v>
      </c>
      <c r="D3" s="8" t="s">
        <v>24</v>
      </c>
      <c r="E3" s="8" t="s">
        <v>14</v>
      </c>
      <c r="F3" s="8" t="s">
        <v>20</v>
      </c>
    </row>
    <row r="4" spans="2:6" ht="22.5" customHeight="1">
      <c r="B4" s="1" t="s">
        <v>1</v>
      </c>
      <c r="C4" s="20">
        <f>SUM(C5:C13)</f>
        <v>335086.9</v>
      </c>
      <c r="D4" s="13">
        <f>SUM(D5:D13)</f>
        <v>287846.1</v>
      </c>
      <c r="E4" s="15">
        <f>D4-C4</f>
        <v>-47240.80000000005</v>
      </c>
      <c r="F4" s="16">
        <f>D4/C4*100</f>
        <v>85.90192573926345</v>
      </c>
    </row>
    <row r="5" spans="2:6" ht="24" customHeight="1">
      <c r="B5" s="4" t="s">
        <v>2</v>
      </c>
      <c r="C5" s="11">
        <v>178543.8</v>
      </c>
      <c r="D5" s="11">
        <v>145460.69999999998</v>
      </c>
      <c r="E5" s="17">
        <f aca="true" t="shared" si="0" ref="E5:E20">D5-C5</f>
        <v>-33083.100000000006</v>
      </c>
      <c r="F5" s="18">
        <f aca="true" t="shared" si="1" ref="F5:F12">D5/C5*100</f>
        <v>81.47059713078806</v>
      </c>
    </row>
    <row r="6" spans="2:6" ht="46.5" customHeight="1">
      <c r="B6" s="23" t="s">
        <v>25</v>
      </c>
      <c r="C6" s="22"/>
      <c r="D6" s="11">
        <v>2668.7</v>
      </c>
      <c r="E6" s="17">
        <f t="shared" si="0"/>
        <v>2668.7</v>
      </c>
      <c r="F6" s="18" t="s">
        <v>26</v>
      </c>
    </row>
    <row r="7" spans="2:6" ht="27.75" customHeight="1">
      <c r="B7" s="4" t="s">
        <v>3</v>
      </c>
      <c r="C7" s="11">
        <v>86871.2</v>
      </c>
      <c r="D7" s="11">
        <v>67589.40000000001</v>
      </c>
      <c r="E7" s="17">
        <f t="shared" si="0"/>
        <v>-19281.79999999999</v>
      </c>
      <c r="F7" s="18">
        <f t="shared" si="1"/>
        <v>77.80415143338645</v>
      </c>
    </row>
    <row r="8" spans="2:6" ht="24.75" customHeight="1">
      <c r="B8" s="4" t="s">
        <v>4</v>
      </c>
      <c r="C8" s="11">
        <v>48.4</v>
      </c>
      <c r="D8" s="11">
        <v>19</v>
      </c>
      <c r="E8" s="17">
        <f t="shared" si="0"/>
        <v>-29.4</v>
      </c>
      <c r="F8" s="18">
        <f t="shared" si="1"/>
        <v>39.25619834710744</v>
      </c>
    </row>
    <row r="9" spans="2:6" ht="24.75" customHeight="1">
      <c r="B9" s="21" t="s">
        <v>21</v>
      </c>
      <c r="C9" s="11">
        <v>2661.8</v>
      </c>
      <c r="D9" s="11">
        <v>4271.8</v>
      </c>
      <c r="E9" s="17">
        <f t="shared" si="0"/>
        <v>1610</v>
      </c>
      <c r="F9" s="18">
        <f t="shared" si="1"/>
        <v>160.48538582913818</v>
      </c>
    </row>
    <row r="10" spans="2:6" ht="21" customHeight="1">
      <c r="B10" s="4" t="s">
        <v>5</v>
      </c>
      <c r="C10" s="11">
        <v>1415.3</v>
      </c>
      <c r="D10" s="11">
        <v>1592.3999999999999</v>
      </c>
      <c r="E10" s="17">
        <f t="shared" si="0"/>
        <v>177.0999999999999</v>
      </c>
      <c r="F10" s="18">
        <f t="shared" si="1"/>
        <v>112.51324807461316</v>
      </c>
    </row>
    <row r="11" spans="2:6" ht="22.5" customHeight="1">
      <c r="B11" s="12" t="s">
        <v>6</v>
      </c>
      <c r="C11" s="11">
        <v>62603.7</v>
      </c>
      <c r="D11" s="11">
        <v>62007.799999999996</v>
      </c>
      <c r="E11" s="17">
        <f t="shared" si="0"/>
        <v>-595.9000000000015</v>
      </c>
      <c r="F11" s="18">
        <f t="shared" si="1"/>
        <v>99.04813932722826</v>
      </c>
    </row>
    <row r="12" spans="2:6" ht="23.25" customHeight="1">
      <c r="B12" s="4" t="s">
        <v>7</v>
      </c>
      <c r="C12" s="11">
        <v>2941.7</v>
      </c>
      <c r="D12" s="11">
        <v>4214.7</v>
      </c>
      <c r="E12" s="17">
        <f t="shared" si="0"/>
        <v>1273</v>
      </c>
      <c r="F12" s="18">
        <f t="shared" si="1"/>
        <v>143.27429717510282</v>
      </c>
    </row>
    <row r="13" spans="2:6" ht="24.75" customHeight="1">
      <c r="B13" s="4" t="s">
        <v>8</v>
      </c>
      <c r="C13" s="11">
        <v>1</v>
      </c>
      <c r="D13" s="11">
        <v>21.6</v>
      </c>
      <c r="E13" s="17">
        <f t="shared" si="0"/>
        <v>20.6</v>
      </c>
      <c r="F13" s="18" t="s">
        <v>22</v>
      </c>
    </row>
    <row r="14" spans="2:6" ht="21.75" customHeight="1">
      <c r="B14" s="1" t="s">
        <v>9</v>
      </c>
      <c r="C14" s="19">
        <f>SUM(C15:C20)</f>
        <v>62452.1</v>
      </c>
      <c r="D14" s="14">
        <f>SUM(D15:D20)</f>
        <v>72745.8</v>
      </c>
      <c r="E14" s="15">
        <f t="shared" si="0"/>
        <v>10293.700000000004</v>
      </c>
      <c r="F14" s="16">
        <f aca="true" t="shared" si="2" ref="F14:F21">D14/C14*100</f>
        <v>116.48255222802757</v>
      </c>
    </row>
    <row r="15" spans="2:6" ht="38.25" customHeight="1">
      <c r="B15" s="5" t="s">
        <v>10</v>
      </c>
      <c r="C15" s="11">
        <v>22617.5</v>
      </c>
      <c r="D15" s="11">
        <v>25073.300000000003</v>
      </c>
      <c r="E15" s="17">
        <f t="shared" si="0"/>
        <v>2455.800000000003</v>
      </c>
      <c r="F15" s="18">
        <f t="shared" si="2"/>
        <v>110.85796396595558</v>
      </c>
    </row>
    <row r="16" spans="2:6" ht="29.25" customHeight="1">
      <c r="B16" s="5" t="s">
        <v>11</v>
      </c>
      <c r="C16" s="11">
        <v>5399.5</v>
      </c>
      <c r="D16" s="11">
        <v>6599.200000000001</v>
      </c>
      <c r="E16" s="17">
        <f t="shared" si="0"/>
        <v>1199.7000000000007</v>
      </c>
      <c r="F16" s="18">
        <f t="shared" si="2"/>
        <v>122.21872395592186</v>
      </c>
    </row>
    <row r="17" spans="2:10" ht="27" customHeight="1">
      <c r="B17" s="5" t="s">
        <v>12</v>
      </c>
      <c r="C17" s="11">
        <v>1082.6</v>
      </c>
      <c r="D17" s="11">
        <v>1186.7000000000003</v>
      </c>
      <c r="E17" s="17">
        <f t="shared" si="0"/>
        <v>104.10000000000036</v>
      </c>
      <c r="F17" s="18">
        <f t="shared" si="2"/>
        <v>109.61573988546095</v>
      </c>
      <c r="J17" t="s">
        <v>18</v>
      </c>
    </row>
    <row r="18" spans="2:6" ht="30.75" customHeight="1">
      <c r="B18" s="5" t="s">
        <v>19</v>
      </c>
      <c r="C18" s="11">
        <v>30091.8</v>
      </c>
      <c r="D18" s="11">
        <v>35400</v>
      </c>
      <c r="E18" s="17">
        <f t="shared" si="0"/>
        <v>5308.200000000001</v>
      </c>
      <c r="F18" s="18">
        <f t="shared" si="2"/>
        <v>117.64002153410564</v>
      </c>
    </row>
    <row r="19" spans="2:6" ht="22.5" customHeight="1">
      <c r="B19" s="5" t="s">
        <v>13</v>
      </c>
      <c r="C19" s="11">
        <v>3120.8</v>
      </c>
      <c r="D19" s="11">
        <v>3994.9</v>
      </c>
      <c r="E19" s="17">
        <f t="shared" si="0"/>
        <v>874.0999999999999</v>
      </c>
      <c r="F19" s="18">
        <f t="shared" si="2"/>
        <v>128.00884388618303</v>
      </c>
    </row>
    <row r="20" spans="2:6" ht="24" customHeight="1">
      <c r="B20" s="5" t="s">
        <v>17</v>
      </c>
      <c r="C20" s="11">
        <v>139.9</v>
      </c>
      <c r="D20" s="11">
        <v>491.7</v>
      </c>
      <c r="E20" s="17">
        <f t="shared" si="0"/>
        <v>351.79999999999995</v>
      </c>
      <c r="F20" s="18">
        <f t="shared" si="2"/>
        <v>351.4653323802716</v>
      </c>
    </row>
    <row r="21" spans="2:6" ht="27.75" customHeight="1">
      <c r="B21" s="1" t="s">
        <v>15</v>
      </c>
      <c r="C21" s="15">
        <f>C4+C14</f>
        <v>397539</v>
      </c>
      <c r="D21" s="15">
        <f>D4+D14</f>
        <v>360591.89999999997</v>
      </c>
      <c r="E21" s="15">
        <f>D21-C21</f>
        <v>-36947.100000000035</v>
      </c>
      <c r="F21" s="15">
        <f t="shared" si="2"/>
        <v>90.706043935312</v>
      </c>
    </row>
    <row r="22" spans="2:3" ht="15">
      <c r="B22" s="9"/>
      <c r="C22" s="10"/>
    </row>
    <row r="23" spans="2:3" ht="15">
      <c r="B23" s="9"/>
      <c r="C23" s="10"/>
    </row>
  </sheetData>
  <sheetProtection/>
  <mergeCells count="1">
    <mergeCell ref="B1:F1"/>
  </mergeCells>
  <printOptions/>
  <pageMargins left="0.2362204724409449" right="0.1968503937007874" top="0.1968503937007874" bottom="0.15748031496062992" header="0.4330708661417323" footer="0.31496062992125984"/>
  <pageSetup fitToHeight="0" fitToWidth="0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мэрии г.Ульяновска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Шукайлова О.</dc:creator>
  <cp:keywords/>
  <dc:description/>
  <cp:lastModifiedBy>Синякова Т.В.</cp:lastModifiedBy>
  <cp:lastPrinted>2014-02-21T05:39:43Z</cp:lastPrinted>
  <dcterms:created xsi:type="dcterms:W3CDTF">2009-02-12T06:50:30Z</dcterms:created>
  <dcterms:modified xsi:type="dcterms:W3CDTF">2014-02-28T09:35:34Z</dcterms:modified>
  <cp:category/>
  <cp:version/>
  <cp:contentType/>
  <cp:contentStatus/>
</cp:coreProperties>
</file>